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Ashley\Solicitations\Banking, SCEL-RFP-XXXX-AS, Area\1 Solicitation Documents\4 Web Documents\"/>
    </mc:Choice>
  </mc:AlternateContent>
  <xr:revisionPtr revIDLastSave="0" documentId="13_ncr:1_{D8596598-4E19-4BD5-8E66-BDDBC0597913}" xr6:coauthVersionLast="47" xr6:coauthVersionMax="47" xr10:uidLastSave="{00000000-0000-0000-0000-000000000000}"/>
  <bookViews>
    <workbookView xWindow="-120" yWindow="-120" windowWidth="29040" windowHeight="15720" xr2:uid="{ED790F8E-941F-4B66-AE67-02E33AC8B04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46" i="1" l="1"/>
  <c r="F47" i="1"/>
  <c r="F54" i="1" l="1"/>
  <c r="F55" i="1"/>
  <c r="F56" i="1"/>
  <c r="F53" i="1"/>
  <c r="F49" i="1"/>
  <c r="F50" i="1"/>
  <c r="F48" i="1"/>
  <c r="F42" i="1"/>
  <c r="F43" i="1" s="1"/>
  <c r="F38" i="1"/>
  <c r="F37" i="1"/>
  <c r="F36" i="1"/>
  <c r="F32" i="1"/>
  <c r="F31" i="1"/>
  <c r="F27" i="1"/>
  <c r="F26" i="1"/>
  <c r="F28" i="1" s="1"/>
  <c r="F22" i="1"/>
  <c r="F23" i="1" s="1"/>
  <c r="F13" i="1"/>
  <c r="F14" i="1"/>
  <c r="F15" i="1"/>
  <c r="F16" i="1"/>
  <c r="F17" i="1"/>
  <c r="F18" i="1"/>
  <c r="F12" i="1"/>
  <c r="F7" i="1"/>
  <c r="F8" i="1"/>
  <c r="F6" i="1"/>
  <c r="F57" i="1"/>
  <c r="F39" i="1" l="1"/>
  <c r="F19" i="1"/>
  <c r="F33" i="1"/>
  <c r="F9" i="1"/>
  <c r="F60" i="1" l="1"/>
  <c r="F62" i="1" s="1"/>
</calcChain>
</file>

<file path=xl/sharedStrings.xml><?xml version="1.0" encoding="utf-8"?>
<sst xmlns="http://schemas.openxmlformats.org/spreadsheetml/2006/main" count="61" uniqueCount="52">
  <si>
    <t xml:space="preserve">To Facilitate Completion of Price Proposal </t>
  </si>
  <si>
    <t>Volume</t>
  </si>
  <si>
    <t>Cost</t>
  </si>
  <si>
    <t>RECOUPMENT MONTHLY IB</t>
  </si>
  <si>
    <t>DAILY USE OF UNCOLL FUNDS-CUST LVL</t>
  </si>
  <si>
    <t>Monthly Volume (A)*</t>
  </si>
  <si>
    <t>Per Transaction</t>
  </si>
  <si>
    <t>Monthly Costs</t>
  </si>
  <si>
    <t>Category Total</t>
  </si>
  <si>
    <t>GENERAL ACCOUNT SERVICES</t>
  </si>
  <si>
    <t>BALANCE AND COMPENSATION INFORMATION</t>
  </si>
  <si>
    <t>ACCOUNT MAINTENANCE</t>
  </si>
  <si>
    <t>ZERO BALANCE MASTER ACOUNT MAINTENANCE</t>
  </si>
  <si>
    <t>ZERO BALANCE MONTHLY BASE</t>
  </si>
  <si>
    <t>DEBITS POSTED</t>
  </si>
  <si>
    <t>DESKTOP DEPOSIT-DEPOSIT CREDITED</t>
  </si>
  <si>
    <t>CEO E-STATEMENT SUBSCRIPTION- ACCOUNT</t>
  </si>
  <si>
    <t>DEPOSITORY SERVICES</t>
  </si>
  <si>
    <t>BRANCH DEPOSIT POST VERIFY</t>
  </si>
  <si>
    <t>PAPER DISBURSEMENT RECONCILIATION SERVICES</t>
  </si>
  <si>
    <t>CEO CHECK ISSUES-ITEM</t>
  </si>
  <si>
    <t>OUTGOING TRANSMISSION-PER ITEM</t>
  </si>
  <si>
    <t>PAPER DISBURSEMENT SERVICES</t>
  </si>
  <si>
    <t>CONTROLLED DISTRIBUTION CHECKS PAID</t>
  </si>
  <si>
    <t>GENERAL ACH SERVICES</t>
  </si>
  <si>
    <t>ACH CEO SUBSCRIPTION- ACCOUNT</t>
  </si>
  <si>
    <t>ELECTRONIC CREDITS POSTED</t>
  </si>
  <si>
    <t>ACH CEO RETURN SUBSCRIPTION</t>
  </si>
  <si>
    <t>EDI PAYMENT SERVICES</t>
  </si>
  <si>
    <t>WIRE AND OTHER FUNDS TRANSFER SERVICE</t>
  </si>
  <si>
    <t>WIRE DETAIL RPT SUBSCRIPTION- ACCOUNT</t>
  </si>
  <si>
    <t>WIRE DETAIL RPT SUBSCRIPTION- ITEM</t>
  </si>
  <si>
    <t>WIRE IN-DOMESTIC</t>
  </si>
  <si>
    <t>WIRE BOOK TRANSFER- CEO</t>
  </si>
  <si>
    <t>INFORMATION REPORTING SERVICES</t>
  </si>
  <si>
    <t>DESKTOP DEPOSIT</t>
  </si>
  <si>
    <t>CEO SEARCH</t>
  </si>
  <si>
    <t>CEO DAILY REPORTING ITEMS LOADED</t>
  </si>
  <si>
    <t>TOTAL MONTHLY COSTS</t>
  </si>
  <si>
    <t>Interest rate that will be applied to determine earnings on available cash balances. The interest rate must be indexed to the Federal Funds Rate as published by the Wall Street Journal.</t>
  </si>
  <si>
    <t>Fed Funds Index</t>
  </si>
  <si>
    <t>Line   Item</t>
  </si>
  <si>
    <t>*(A) The monthly volume from the highest volume Account Analysis Statement (Exhibit A) must be used.</t>
  </si>
  <si>
    <t>*(B) If the fee is charged on a basis other than per transaction or monthly fee, the basis on which the fee is charged must be disclosed and a calculation made as to what the fee would be on a monthly basis such that the fee may be shown as a monthly fee under the Monthly Fee caption.</t>
  </si>
  <si>
    <t>Description of Service</t>
  </si>
  <si>
    <t>TOTAL COST FOR 7 YEARS</t>
  </si>
  <si>
    <t>Monthly
 Fee (B)*</t>
  </si>
  <si>
    <t>CHECK CASHED FOR NON-ACCOUNT HOLDER</t>
  </si>
  <si>
    <t>CONTROLLED DISTRIBUTION CREDITS POSTED</t>
  </si>
  <si>
    <t>CEO ALERTS SERVICE-EMAIL</t>
  </si>
  <si>
    <t>.</t>
  </si>
  <si>
    <t>ATTACHMENT C- COST SCHEDULE WORKSHEET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</si>
</sst>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8" x14ac:knownFonts="1">
    <font>
      <sz val="11"/>
      <color theme="1"/>
      <name val="Aptos Narrow"/>
      <family val="2"/>
      <scheme val="minor"/>
    </font>
    <font>
      <sz val="11"/>
      <color theme="1"/>
      <name val="Aptos Narrow"/>
      <family val="2"/>
      <scheme val="minor"/>
    </font>
    <font>
      <b/>
      <sz val="15"/>
      <color theme="3"/>
      <name val="Aptos Narrow"/>
      <family val="2"/>
      <scheme val="minor"/>
    </font>
    <font>
      <b/>
      <sz val="11"/>
      <color theme="0"/>
      <name val="Aptos Narrow"/>
      <family val="2"/>
      <scheme val="minor"/>
    </font>
    <font>
      <b/>
      <sz val="11"/>
      <color theme="1"/>
      <name val="Aptos Narrow"/>
      <family val="2"/>
      <scheme val="minor"/>
    </font>
    <font>
      <sz val="12"/>
      <color theme="1"/>
      <name val="Aptos Narrow"/>
      <family val="2"/>
      <scheme val="minor"/>
    </font>
    <font>
      <b/>
      <sz val="16"/>
      <color theme="3"/>
      <name val="Aptos Narrow"/>
      <family val="2"/>
      <scheme val="minor"/>
    </font>
    <font>
      <b/>
      <sz val="12"/>
      <color theme="1"/>
      <name val="Aptos Narrow"/>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0"/>
        <bgColor indexed="64"/>
      </patternFill>
    </fill>
    <fill>
      <patternFill patternType="solid">
        <fgColor theme="3" tint="0.249977111117893"/>
        <bgColor indexed="64"/>
      </patternFill>
    </fill>
    <fill>
      <patternFill patternType="solid">
        <fgColor theme="1" tint="0.34998626667073579"/>
        <bgColor indexed="64"/>
      </patternFill>
    </fill>
  </fills>
  <borders count="8">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style="thin">
        <color indexed="64"/>
      </top>
      <bottom style="thick">
        <color theme="4"/>
      </bottom>
      <diagonal/>
    </border>
    <border>
      <left/>
      <right style="thin">
        <color indexed="64"/>
      </right>
      <top style="thin">
        <color indexed="64"/>
      </top>
      <bottom style="thick">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43" fontId="1" fillId="0" borderId="0" applyFont="0" applyFill="0" applyBorder="0" applyAlignment="0" applyProtection="0"/>
  </cellStyleXfs>
  <cellXfs count="40">
    <xf numFmtId="0" fontId="0" fillId="0" borderId="0" xfId="0"/>
    <xf numFmtId="0" fontId="0" fillId="0" borderId="2" xfId="0" applyBorder="1"/>
    <xf numFmtId="0" fontId="7" fillId="0" borderId="2" xfId="0" applyFont="1" applyBorder="1" applyAlignment="1">
      <alignment horizontal="center"/>
    </xf>
    <xf numFmtId="0" fontId="4" fillId="0" borderId="2" xfId="0" applyFont="1" applyBorder="1" applyAlignment="1">
      <alignment horizontal="center"/>
    </xf>
    <xf numFmtId="0" fontId="4" fillId="0" borderId="2" xfId="0" applyFont="1" applyBorder="1" applyAlignment="1">
      <alignment horizontal="right"/>
    </xf>
    <xf numFmtId="44" fontId="4" fillId="4" borderId="2" xfId="1" applyFont="1" applyFill="1" applyBorder="1"/>
    <xf numFmtId="44" fontId="4" fillId="3" borderId="2" xfId="1" applyFont="1" applyFill="1" applyBorder="1"/>
    <xf numFmtId="0" fontId="0" fillId="0" borderId="2" xfId="0" applyBorder="1" applyAlignment="1">
      <alignment horizontal="center" vertical="center"/>
    </xf>
    <xf numFmtId="0" fontId="0" fillId="0" borderId="2" xfId="0" applyBorder="1" applyAlignment="1">
      <alignment vertical="top"/>
    </xf>
    <xf numFmtId="0" fontId="7" fillId="5" borderId="2" xfId="0" applyFont="1" applyFill="1" applyBorder="1" applyAlignment="1">
      <alignment horizontal="center" wrapText="1"/>
    </xf>
    <xf numFmtId="0" fontId="4" fillId="0" borderId="2" xfId="0" applyFont="1" applyBorder="1" applyAlignment="1">
      <alignment horizontal="center" vertical="center" wrapText="1"/>
    </xf>
    <xf numFmtId="44" fontId="0" fillId="0" borderId="2" xfId="1" applyFont="1" applyBorder="1"/>
    <xf numFmtId="0" fontId="0" fillId="7" borderId="2" xfId="0" applyFill="1" applyBorder="1" applyAlignment="1">
      <alignment horizontal="center"/>
    </xf>
    <xf numFmtId="0" fontId="0" fillId="7" borderId="2" xfId="0" applyFill="1" applyBorder="1" applyAlignment="1">
      <alignment horizontal="left"/>
    </xf>
    <xf numFmtId="9" fontId="0" fillId="3" borderId="2" xfId="2" applyFont="1" applyFill="1" applyBorder="1"/>
    <xf numFmtId="0" fontId="0" fillId="0" borderId="2" xfId="0" applyBorder="1" applyAlignment="1">
      <alignment horizontal="right"/>
    </xf>
    <xf numFmtId="44" fontId="3" fillId="9" borderId="2" xfId="1" applyFont="1" applyFill="1" applyBorder="1"/>
    <xf numFmtId="0" fontId="0" fillId="2" borderId="2" xfId="0" applyFill="1" applyBorder="1"/>
    <xf numFmtId="43" fontId="0" fillId="0" borderId="2" xfId="4" applyFont="1" applyBorder="1"/>
    <xf numFmtId="2" fontId="0" fillId="0" borderId="2" xfId="4" applyNumberFormat="1" applyFont="1" applyBorder="1"/>
    <xf numFmtId="2" fontId="0" fillId="0" borderId="2" xfId="0" applyNumberFormat="1" applyBorder="1"/>
    <xf numFmtId="9" fontId="0" fillId="0" borderId="2" xfId="2" applyFont="1" applyBorder="1"/>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4" fillId="2" borderId="5" xfId="0" applyFont="1" applyFill="1" applyBorder="1" applyAlignment="1">
      <alignment horizontal="left"/>
    </xf>
    <xf numFmtId="0" fontId="4" fillId="2" borderId="6" xfId="0" applyFont="1" applyFill="1" applyBorder="1" applyAlignment="1">
      <alignment horizontal="left"/>
    </xf>
    <xf numFmtId="0" fontId="4" fillId="2" borderId="7" xfId="0" applyFont="1" applyFill="1" applyBorder="1" applyAlignment="1">
      <alignment horizontal="left"/>
    </xf>
    <xf numFmtId="0" fontId="4" fillId="0" borderId="2" xfId="0" applyFont="1" applyBorder="1" applyAlignment="1">
      <alignment horizontal="center"/>
    </xf>
    <xf numFmtId="0" fontId="6" fillId="0" borderId="3" xfId="3" applyFont="1" applyBorder="1" applyAlignment="1">
      <alignment horizontal="center"/>
    </xf>
    <xf numFmtId="0" fontId="6" fillId="0" borderId="4" xfId="3" applyFont="1" applyBorder="1" applyAlignment="1">
      <alignment horizontal="center"/>
    </xf>
    <xf numFmtId="0" fontId="5" fillId="0" borderId="2" xfId="0" applyFont="1"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3" fillId="8" borderId="2" xfId="0" applyFont="1" applyFill="1" applyBorder="1" applyAlignment="1">
      <alignment horizontal="right"/>
    </xf>
    <xf numFmtId="0" fontId="0" fillId="0" borderId="0" xfId="0" applyAlignment="1">
      <alignment horizontal="left" vertical="center"/>
    </xf>
    <xf numFmtId="0" fontId="0" fillId="0" borderId="0" xfId="0" applyAlignment="1">
      <alignment horizontal="left" wrapText="1"/>
    </xf>
    <xf numFmtId="0" fontId="4" fillId="6" borderId="2" xfId="0" applyFont="1" applyFill="1" applyBorder="1" applyAlignment="1">
      <alignment horizontal="right"/>
    </xf>
  </cellXfs>
  <cellStyles count="5">
    <cellStyle name="Comma" xfId="4" builtinId="3"/>
    <cellStyle name="Currency" xfId="1" builtinId="4"/>
    <cellStyle name="Heading 1" xfId="3" builtinId="16"/>
    <cellStyle name="Normal" xfId="0" builtinId="0"/>
    <cellStyle name="Percent"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F73F2-5813-4E0D-923B-7DDC0EF092D8}">
  <dimension ref="A1:F69"/>
  <sheetViews>
    <sheetView showGridLines="0" tabSelected="1" workbookViewId="0">
      <selection activeCell="H7" sqref="H7"/>
    </sheetView>
  </sheetViews>
  <sheetFormatPr defaultRowHeight="15" x14ac:dyDescent="0.25"/>
  <cols>
    <col min="1" max="1" width="6.7109375" customWidth="1"/>
    <col min="2" max="2" width="49.5703125" customWidth="1"/>
    <col min="3" max="3" width="13.28515625" customWidth="1"/>
    <col min="4" max="4" width="12" customWidth="1"/>
    <col min="5" max="5" width="14.85546875" customWidth="1"/>
    <col min="6" max="6" width="16.28515625" customWidth="1"/>
  </cols>
  <sheetData>
    <row r="1" spans="1:6" ht="21.75" thickBot="1" x14ac:dyDescent="0.4">
      <c r="A1" s="29" t="s">
        <v>51</v>
      </c>
      <c r="B1" s="29"/>
      <c r="C1" s="29"/>
      <c r="D1" s="29"/>
      <c r="E1" s="29"/>
      <c r="F1" s="30"/>
    </row>
    <row r="2" spans="1:6" ht="16.5" thickTop="1" x14ac:dyDescent="0.25">
      <c r="A2" s="31" t="s">
        <v>0</v>
      </c>
      <c r="B2" s="31"/>
      <c r="C2" s="31"/>
      <c r="D2" s="31"/>
      <c r="E2" s="31"/>
      <c r="F2" s="31"/>
    </row>
    <row r="3" spans="1:6" ht="15.75" x14ac:dyDescent="0.25">
      <c r="A3" s="1"/>
      <c r="B3" s="2"/>
      <c r="C3" s="3" t="s">
        <v>1</v>
      </c>
      <c r="D3" s="28" t="s">
        <v>2</v>
      </c>
      <c r="E3" s="28"/>
      <c r="F3" s="28"/>
    </row>
    <row r="4" spans="1:6" ht="31.5" x14ac:dyDescent="0.25">
      <c r="A4" s="10" t="s">
        <v>41</v>
      </c>
      <c r="B4" s="9" t="s">
        <v>44</v>
      </c>
      <c r="C4" s="9" t="s">
        <v>5</v>
      </c>
      <c r="D4" s="9" t="s">
        <v>46</v>
      </c>
      <c r="E4" s="9" t="s">
        <v>6</v>
      </c>
      <c r="F4" s="9" t="s">
        <v>7</v>
      </c>
    </row>
    <row r="5" spans="1:6" x14ac:dyDescent="0.25">
      <c r="A5" s="17">
        <v>1</v>
      </c>
      <c r="B5" s="25" t="s">
        <v>10</v>
      </c>
      <c r="C5" s="26"/>
      <c r="D5" s="26"/>
      <c r="E5" s="26"/>
      <c r="F5" s="27"/>
    </row>
    <row r="6" spans="1:6" ht="15.75" customHeight="1" x14ac:dyDescent="0.25">
      <c r="A6" s="1"/>
      <c r="B6" s="1" t="s">
        <v>4</v>
      </c>
      <c r="C6" s="1">
        <v>200</v>
      </c>
      <c r="D6" s="1">
        <v>150</v>
      </c>
      <c r="E6" s="19">
        <v>1</v>
      </c>
      <c r="F6" s="11">
        <f>C6*E6</f>
        <v>200</v>
      </c>
    </row>
    <row r="7" spans="1:6" x14ac:dyDescent="0.25">
      <c r="A7" s="1"/>
      <c r="B7" s="1" t="s">
        <v>3</v>
      </c>
      <c r="C7" s="18">
        <v>25000</v>
      </c>
      <c r="D7" s="18">
        <v>16000</v>
      </c>
      <c r="E7" s="19">
        <v>0</v>
      </c>
      <c r="F7" s="11">
        <f t="shared" ref="F7:F8" si="0">C7*E7</f>
        <v>0</v>
      </c>
    </row>
    <row r="8" spans="1:6" x14ac:dyDescent="0.25">
      <c r="A8" s="1"/>
      <c r="B8" s="1"/>
      <c r="C8" s="1"/>
      <c r="D8" s="1"/>
      <c r="E8" s="19"/>
      <c r="F8" s="11">
        <f t="shared" si="0"/>
        <v>0</v>
      </c>
    </row>
    <row r="9" spans="1:6" x14ac:dyDescent="0.25">
      <c r="A9" s="15"/>
      <c r="B9" s="4" t="s">
        <v>8</v>
      </c>
      <c r="C9" s="4"/>
      <c r="D9" s="4"/>
      <c r="E9" s="4"/>
      <c r="F9" s="5">
        <f>SUM(F6:F8)</f>
        <v>200</v>
      </c>
    </row>
    <row r="11" spans="1:6" x14ac:dyDescent="0.25">
      <c r="A11" s="17">
        <v>2</v>
      </c>
      <c r="B11" s="25" t="s">
        <v>9</v>
      </c>
      <c r="C11" s="26"/>
      <c r="D11" s="26"/>
      <c r="E11" s="26"/>
      <c r="F11" s="27"/>
    </row>
    <row r="12" spans="1:6" x14ac:dyDescent="0.25">
      <c r="A12" s="1"/>
      <c r="B12" s="1" t="s">
        <v>11</v>
      </c>
      <c r="C12" s="18">
        <v>5</v>
      </c>
      <c r="D12" s="18">
        <v>5</v>
      </c>
      <c r="E12" s="20">
        <v>12</v>
      </c>
      <c r="F12" s="11">
        <f>C12*E12</f>
        <v>60</v>
      </c>
    </row>
    <row r="13" spans="1:6" x14ac:dyDescent="0.25">
      <c r="A13" s="1"/>
      <c r="B13" s="1" t="s">
        <v>12</v>
      </c>
      <c r="C13" s="18">
        <v>6</v>
      </c>
      <c r="D13" s="18">
        <v>6</v>
      </c>
      <c r="E13" s="20">
        <v>5</v>
      </c>
      <c r="F13" s="11">
        <f t="shared" ref="F13:F18" si="1">C13*E13</f>
        <v>30</v>
      </c>
    </row>
    <row r="14" spans="1:6" x14ac:dyDescent="0.25">
      <c r="A14" s="1"/>
      <c r="B14" s="1" t="s">
        <v>13</v>
      </c>
      <c r="C14" s="18">
        <v>6</v>
      </c>
      <c r="D14" s="18">
        <v>6</v>
      </c>
      <c r="E14" s="20">
        <v>5</v>
      </c>
      <c r="F14" s="11">
        <f t="shared" si="1"/>
        <v>30</v>
      </c>
    </row>
    <row r="15" spans="1:6" x14ac:dyDescent="0.25">
      <c r="A15" s="1"/>
      <c r="B15" s="1" t="s">
        <v>14</v>
      </c>
      <c r="C15" s="18">
        <v>160</v>
      </c>
      <c r="D15" s="18">
        <v>155</v>
      </c>
      <c r="E15" s="20">
        <v>0</v>
      </c>
      <c r="F15" s="11">
        <f t="shared" si="1"/>
        <v>0</v>
      </c>
    </row>
    <row r="16" spans="1:6" x14ac:dyDescent="0.25">
      <c r="A16" s="1"/>
      <c r="B16" s="1" t="s">
        <v>48</v>
      </c>
      <c r="C16" s="18">
        <v>15</v>
      </c>
      <c r="D16" s="18">
        <v>10</v>
      </c>
      <c r="E16" s="20">
        <v>1</v>
      </c>
      <c r="F16" s="11">
        <f t="shared" si="1"/>
        <v>15</v>
      </c>
    </row>
    <row r="17" spans="1:6" x14ac:dyDescent="0.25">
      <c r="A17" s="1"/>
      <c r="B17" s="1" t="s">
        <v>15</v>
      </c>
      <c r="C17" s="18">
        <v>5</v>
      </c>
      <c r="D17" s="18">
        <v>1</v>
      </c>
      <c r="E17" s="20">
        <v>0.25</v>
      </c>
      <c r="F17" s="11">
        <f t="shared" si="1"/>
        <v>1.25</v>
      </c>
    </row>
    <row r="18" spans="1:6" x14ac:dyDescent="0.25">
      <c r="A18" s="1"/>
      <c r="B18" s="1" t="s">
        <v>16</v>
      </c>
      <c r="C18" s="18"/>
      <c r="D18" s="18"/>
      <c r="E18" s="20"/>
      <c r="F18" s="11">
        <f t="shared" si="1"/>
        <v>0</v>
      </c>
    </row>
    <row r="19" spans="1:6" x14ac:dyDescent="0.25">
      <c r="A19" s="1"/>
      <c r="B19" s="4" t="s">
        <v>8</v>
      </c>
      <c r="C19" s="32"/>
      <c r="D19" s="32"/>
      <c r="E19" s="32"/>
      <c r="F19" s="5">
        <f>SUM(F12:F18)</f>
        <v>136.25</v>
      </c>
    </row>
    <row r="21" spans="1:6" x14ac:dyDescent="0.25">
      <c r="A21" s="17">
        <v>3</v>
      </c>
      <c r="B21" s="25" t="s">
        <v>17</v>
      </c>
      <c r="C21" s="26"/>
      <c r="D21" s="26"/>
      <c r="E21" s="26"/>
      <c r="F21" s="27"/>
    </row>
    <row r="22" spans="1:6" x14ac:dyDescent="0.25">
      <c r="A22" s="1"/>
      <c r="B22" s="1" t="s">
        <v>18</v>
      </c>
      <c r="C22" s="1">
        <v>9</v>
      </c>
      <c r="D22" s="1">
        <v>12</v>
      </c>
      <c r="E22" s="1">
        <v>10</v>
      </c>
      <c r="F22" s="11">
        <f t="shared" ref="F22" si="2">C22*E22</f>
        <v>90</v>
      </c>
    </row>
    <row r="23" spans="1:6" x14ac:dyDescent="0.25">
      <c r="A23" s="1"/>
      <c r="B23" s="4" t="s">
        <v>8</v>
      </c>
      <c r="C23" s="32"/>
      <c r="D23" s="32"/>
      <c r="E23" s="32"/>
      <c r="F23" s="5">
        <f>SUM(F22)</f>
        <v>90</v>
      </c>
    </row>
    <row r="25" spans="1:6" x14ac:dyDescent="0.25">
      <c r="A25" s="17">
        <v>4</v>
      </c>
      <c r="B25" s="25" t="s">
        <v>22</v>
      </c>
      <c r="C25" s="26"/>
      <c r="D25" s="26"/>
      <c r="E25" s="26"/>
      <c r="F25" s="27"/>
    </row>
    <row r="26" spans="1:6" x14ac:dyDescent="0.25">
      <c r="A26" s="1"/>
      <c r="B26" s="1" t="s">
        <v>23</v>
      </c>
      <c r="C26" s="1">
        <v>2500</v>
      </c>
      <c r="D26" s="1">
        <v>1900</v>
      </c>
      <c r="E26" s="1">
        <v>1E-3</v>
      </c>
      <c r="F26" s="11">
        <f t="shared" ref="F26:F27" si="3">C26*E26</f>
        <v>2.5</v>
      </c>
    </row>
    <row r="27" spans="1:6" x14ac:dyDescent="0.25">
      <c r="A27" s="1"/>
      <c r="B27" s="1" t="s">
        <v>47</v>
      </c>
      <c r="C27" s="1">
        <v>800</v>
      </c>
      <c r="D27" s="1">
        <v>770</v>
      </c>
      <c r="E27" s="1">
        <v>1.5</v>
      </c>
      <c r="F27" s="11">
        <f t="shared" si="3"/>
        <v>1200</v>
      </c>
    </row>
    <row r="28" spans="1:6" x14ac:dyDescent="0.25">
      <c r="A28" s="1"/>
      <c r="B28" s="4" t="s">
        <v>8</v>
      </c>
      <c r="C28" s="32"/>
      <c r="D28" s="32"/>
      <c r="E28" s="32"/>
      <c r="F28" s="5">
        <f>SUM(F26:F27)</f>
        <v>1202.5</v>
      </c>
    </row>
    <row r="30" spans="1:6" x14ac:dyDescent="0.25">
      <c r="A30" s="17">
        <v>5</v>
      </c>
      <c r="B30" s="25" t="s">
        <v>19</v>
      </c>
      <c r="C30" s="26"/>
      <c r="D30" s="26"/>
      <c r="E30" s="26"/>
      <c r="F30" s="27"/>
    </row>
    <row r="31" spans="1:6" x14ac:dyDescent="0.25">
      <c r="A31" s="1"/>
      <c r="B31" s="1" t="s">
        <v>20</v>
      </c>
      <c r="C31" s="1">
        <v>0</v>
      </c>
      <c r="D31" s="1">
        <v>2</v>
      </c>
      <c r="E31" s="1">
        <v>1</v>
      </c>
      <c r="F31" s="11">
        <f t="shared" ref="F31:F32" si="4">C31*E31</f>
        <v>0</v>
      </c>
    </row>
    <row r="32" spans="1:6" x14ac:dyDescent="0.25">
      <c r="A32" s="1"/>
      <c r="B32" s="1" t="s">
        <v>21</v>
      </c>
      <c r="C32" s="1">
        <v>2800</v>
      </c>
      <c r="D32" s="1">
        <v>2000</v>
      </c>
      <c r="E32" s="1">
        <v>0.02</v>
      </c>
      <c r="F32" s="11">
        <f t="shared" si="4"/>
        <v>56</v>
      </c>
    </row>
    <row r="33" spans="1:6" x14ac:dyDescent="0.25">
      <c r="A33" s="1"/>
      <c r="B33" s="4" t="s">
        <v>8</v>
      </c>
      <c r="C33" s="32"/>
      <c r="D33" s="32"/>
      <c r="E33" s="32"/>
      <c r="F33" s="5">
        <f>SUM(F31:F32)</f>
        <v>56</v>
      </c>
    </row>
    <row r="35" spans="1:6" x14ac:dyDescent="0.25">
      <c r="A35" s="17">
        <v>6</v>
      </c>
      <c r="B35" s="25" t="s">
        <v>24</v>
      </c>
      <c r="C35" s="26"/>
      <c r="D35" s="26"/>
      <c r="E35" s="26"/>
      <c r="F35" s="27"/>
    </row>
    <row r="36" spans="1:6" x14ac:dyDescent="0.25">
      <c r="A36" s="1"/>
      <c r="B36" s="1" t="s">
        <v>25</v>
      </c>
      <c r="C36" s="1">
        <v>7</v>
      </c>
      <c r="D36" s="1">
        <v>7</v>
      </c>
      <c r="E36" s="1">
        <v>8</v>
      </c>
      <c r="F36" s="11">
        <f t="shared" ref="F36:F38" si="5">C36*E36</f>
        <v>56</v>
      </c>
    </row>
    <row r="37" spans="1:6" x14ac:dyDescent="0.25">
      <c r="A37" s="1"/>
      <c r="B37" s="1" t="s">
        <v>26</v>
      </c>
      <c r="C37" s="1">
        <v>80</v>
      </c>
      <c r="D37" s="1">
        <v>60</v>
      </c>
      <c r="E37" s="1">
        <v>0.5</v>
      </c>
      <c r="F37" s="11">
        <f t="shared" si="5"/>
        <v>40</v>
      </c>
    </row>
    <row r="38" spans="1:6" x14ac:dyDescent="0.25">
      <c r="A38" s="1"/>
      <c r="B38" s="1" t="s">
        <v>27</v>
      </c>
      <c r="C38" s="1">
        <v>36</v>
      </c>
      <c r="D38" s="1">
        <v>25</v>
      </c>
      <c r="E38" s="1">
        <v>1</v>
      </c>
      <c r="F38" s="11">
        <f t="shared" si="5"/>
        <v>36</v>
      </c>
    </row>
    <row r="39" spans="1:6" x14ac:dyDescent="0.25">
      <c r="A39" s="1"/>
      <c r="B39" s="4" t="s">
        <v>8</v>
      </c>
      <c r="C39" s="32"/>
      <c r="D39" s="32"/>
      <c r="E39" s="32"/>
      <c r="F39" s="5">
        <f>SUM(F36:F38)</f>
        <v>132</v>
      </c>
    </row>
    <row r="41" spans="1:6" x14ac:dyDescent="0.25">
      <c r="A41" s="17">
        <v>7</v>
      </c>
      <c r="B41" s="25" t="s">
        <v>28</v>
      </c>
      <c r="C41" s="26"/>
      <c r="D41" s="26"/>
      <c r="E41" s="26"/>
      <c r="F41" s="27"/>
    </row>
    <row r="42" spans="1:6" x14ac:dyDescent="0.25">
      <c r="A42" s="1"/>
      <c r="B42" s="13" t="s">
        <v>28</v>
      </c>
      <c r="C42" s="12">
        <v>7</v>
      </c>
      <c r="D42" s="12">
        <v>5</v>
      </c>
      <c r="E42" s="12">
        <v>2</v>
      </c>
      <c r="F42" s="11">
        <f t="shared" ref="F42" si="6">C42*E42</f>
        <v>14</v>
      </c>
    </row>
    <row r="43" spans="1:6" x14ac:dyDescent="0.25">
      <c r="A43" s="1"/>
      <c r="B43" s="4" t="s">
        <v>8</v>
      </c>
      <c r="C43" s="32"/>
      <c r="D43" s="32"/>
      <c r="E43" s="32"/>
      <c r="F43" s="5">
        <f>SUM(F42)</f>
        <v>14</v>
      </c>
    </row>
    <row r="45" spans="1:6" x14ac:dyDescent="0.25">
      <c r="A45" s="17">
        <v>8</v>
      </c>
      <c r="B45" s="25" t="s">
        <v>29</v>
      </c>
      <c r="C45" s="26"/>
      <c r="D45" s="26"/>
      <c r="E45" s="26"/>
      <c r="F45" s="27"/>
    </row>
    <row r="46" spans="1:6" x14ac:dyDescent="0.25">
      <c r="A46" s="1"/>
      <c r="B46" s="1" t="s">
        <v>30</v>
      </c>
      <c r="C46" s="1">
        <v>5</v>
      </c>
      <c r="D46" s="1">
        <v>5</v>
      </c>
      <c r="E46" s="1">
        <v>2</v>
      </c>
      <c r="F46" s="11">
        <f t="shared" ref="F46:F49" si="7">C46*E46</f>
        <v>10</v>
      </c>
    </row>
    <row r="47" spans="1:6" x14ac:dyDescent="0.25">
      <c r="A47" s="1"/>
      <c r="B47" s="1" t="s">
        <v>31</v>
      </c>
      <c r="C47" s="1">
        <v>10</v>
      </c>
      <c r="D47" s="1">
        <v>8</v>
      </c>
      <c r="E47" s="1">
        <v>0.5</v>
      </c>
      <c r="F47" s="11">
        <f t="shared" si="7"/>
        <v>5</v>
      </c>
    </row>
    <row r="48" spans="1:6" x14ac:dyDescent="0.25">
      <c r="A48" s="1"/>
      <c r="B48" s="1" t="s">
        <v>32</v>
      </c>
      <c r="C48" s="1">
        <v>1</v>
      </c>
      <c r="D48" s="1">
        <v>0</v>
      </c>
      <c r="E48" s="1">
        <v>5</v>
      </c>
      <c r="F48" s="11">
        <f t="shared" si="7"/>
        <v>5</v>
      </c>
    </row>
    <row r="49" spans="1:6" x14ac:dyDescent="0.25">
      <c r="A49" s="1"/>
      <c r="B49" s="1" t="s">
        <v>33</v>
      </c>
      <c r="C49" s="1">
        <v>12</v>
      </c>
      <c r="D49" s="1">
        <v>12</v>
      </c>
      <c r="E49" s="1">
        <v>3</v>
      </c>
      <c r="F49" s="11">
        <f t="shared" si="7"/>
        <v>36</v>
      </c>
    </row>
    <row r="50" spans="1:6" x14ac:dyDescent="0.25">
      <c r="A50" s="1"/>
      <c r="B50" s="4" t="s">
        <v>8</v>
      </c>
      <c r="C50" s="32"/>
      <c r="D50" s="32"/>
      <c r="E50" s="32"/>
      <c r="F50" s="5">
        <f>SUM(F46:F49)</f>
        <v>56</v>
      </c>
    </row>
    <row r="52" spans="1:6" x14ac:dyDescent="0.25">
      <c r="A52" s="17">
        <v>9</v>
      </c>
      <c r="B52" s="25" t="s">
        <v>34</v>
      </c>
      <c r="C52" s="26"/>
      <c r="D52" s="26"/>
      <c r="E52" s="26"/>
      <c r="F52" s="27"/>
    </row>
    <row r="53" spans="1:6" x14ac:dyDescent="0.25">
      <c r="A53" s="1"/>
      <c r="B53" s="1" t="s">
        <v>35</v>
      </c>
      <c r="C53" s="1">
        <v>3</v>
      </c>
      <c r="D53" s="1">
        <v>3</v>
      </c>
      <c r="E53" s="1">
        <v>20</v>
      </c>
      <c r="F53" s="11">
        <f t="shared" ref="F53:F56" si="8">C53*E53</f>
        <v>60</v>
      </c>
    </row>
    <row r="54" spans="1:6" x14ac:dyDescent="0.25">
      <c r="A54" s="1"/>
      <c r="B54" s="1" t="s">
        <v>36</v>
      </c>
      <c r="C54" s="1">
        <v>3</v>
      </c>
      <c r="D54" s="1">
        <v>1</v>
      </c>
      <c r="E54" s="1">
        <v>4</v>
      </c>
      <c r="F54" s="11">
        <f t="shared" si="8"/>
        <v>12</v>
      </c>
    </row>
    <row r="55" spans="1:6" x14ac:dyDescent="0.25">
      <c r="A55" s="1"/>
      <c r="B55" s="1" t="s">
        <v>37</v>
      </c>
      <c r="C55" s="1">
        <v>3800</v>
      </c>
      <c r="D55" s="1">
        <v>3600</v>
      </c>
      <c r="E55" s="1">
        <v>7.0000000000000007E-2</v>
      </c>
      <c r="F55" s="11">
        <f t="shared" si="8"/>
        <v>266</v>
      </c>
    </row>
    <row r="56" spans="1:6" x14ac:dyDescent="0.25">
      <c r="A56" s="1"/>
      <c r="B56" s="1" t="s">
        <v>49</v>
      </c>
      <c r="C56" s="1"/>
      <c r="D56" s="1"/>
      <c r="E56" s="1"/>
      <c r="F56" s="11">
        <f t="shared" si="8"/>
        <v>0</v>
      </c>
    </row>
    <row r="57" spans="1:6" x14ac:dyDescent="0.25">
      <c r="A57" s="1"/>
      <c r="B57" s="4" t="s">
        <v>8</v>
      </c>
      <c r="C57" s="1"/>
      <c r="D57" s="1"/>
      <c r="E57" s="1"/>
      <c r="F57" s="5">
        <f>SUM(F53:F56)</f>
        <v>338</v>
      </c>
    </row>
    <row r="60" spans="1:6" x14ac:dyDescent="0.25">
      <c r="A60" s="39" t="s">
        <v>38</v>
      </c>
      <c r="B60" s="39"/>
      <c r="C60" s="39"/>
      <c r="D60" s="39"/>
      <c r="E60" s="39"/>
      <c r="F60" s="6">
        <f>SUM(F57,F50,F43,F39,F33,F28,F23,F19,F9)</f>
        <v>2224.75</v>
      </c>
    </row>
    <row r="62" spans="1:6" x14ac:dyDescent="0.25">
      <c r="A62" s="36" t="s">
        <v>45</v>
      </c>
      <c r="B62" s="36"/>
      <c r="C62" s="36"/>
      <c r="D62" s="36"/>
      <c r="E62" s="36"/>
      <c r="F62" s="16">
        <f>F60*84</f>
        <v>186879</v>
      </c>
    </row>
    <row r="65" spans="1:6" ht="44.25" customHeight="1" x14ac:dyDescent="0.25">
      <c r="A65" s="8">
        <v>10</v>
      </c>
      <c r="B65" s="22" t="s">
        <v>39</v>
      </c>
      <c r="C65" s="23"/>
      <c r="D65" s="24"/>
      <c r="E65" s="21"/>
      <c r="F65" s="7" t="s">
        <v>40</v>
      </c>
    </row>
    <row r="66" spans="1:6" x14ac:dyDescent="0.25">
      <c r="A66" s="33" t="s">
        <v>50</v>
      </c>
      <c r="B66" s="34"/>
      <c r="C66" s="34"/>
      <c r="D66" s="34"/>
      <c r="E66" s="35"/>
      <c r="F66" s="14">
        <v>0</v>
      </c>
    </row>
    <row r="68" spans="1:6" x14ac:dyDescent="0.25">
      <c r="B68" s="37" t="s">
        <v>42</v>
      </c>
      <c r="C68" s="37"/>
      <c r="D68" s="37"/>
      <c r="E68" s="37"/>
      <c r="F68" s="37"/>
    </row>
    <row r="69" spans="1:6" ht="50.25" customHeight="1" x14ac:dyDescent="0.25">
      <c r="B69" s="38" t="s">
        <v>43</v>
      </c>
      <c r="C69" s="38"/>
      <c r="D69" s="38"/>
      <c r="E69" s="38"/>
      <c r="F69" s="38"/>
    </row>
  </sheetData>
  <mergeCells count="25">
    <mergeCell ref="A66:E66"/>
    <mergeCell ref="A62:E62"/>
    <mergeCell ref="B68:F68"/>
    <mergeCell ref="B69:F69"/>
    <mergeCell ref="B5:F5"/>
    <mergeCell ref="B11:F11"/>
    <mergeCell ref="B21:F21"/>
    <mergeCell ref="B25:F25"/>
    <mergeCell ref="B30:F30"/>
    <mergeCell ref="B52:F52"/>
    <mergeCell ref="B45:F45"/>
    <mergeCell ref="B41:F41"/>
    <mergeCell ref="C28:E28"/>
    <mergeCell ref="C23:E23"/>
    <mergeCell ref="C19:E19"/>
    <mergeCell ref="A60:E60"/>
    <mergeCell ref="B65:D65"/>
    <mergeCell ref="B35:F35"/>
    <mergeCell ref="D3:F3"/>
    <mergeCell ref="A1:F1"/>
    <mergeCell ref="A2:F2"/>
    <mergeCell ref="C50:E50"/>
    <mergeCell ref="C43:E43"/>
    <mergeCell ref="C39:E39"/>
    <mergeCell ref="C33:E3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Kennedy-Shell, Ashley</dc:creator>
  <cp:lastModifiedBy>Kennedy-Shell, Ashley</cp:lastModifiedBy>
  <cp:lastPrinted>2026-05-05T15:11:32Z</cp:lastPrinted>
  <dcterms:created xsi:type="dcterms:W3CDTF">2026-05-05T13:55:08Z</dcterms:created>
  <dcterms:modified xsi:type="dcterms:W3CDTF">2026-08-14T20:16:40Z</dcterms:modified>
</cp:coreProperties>
</file>